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450" windowHeight="7440"/>
  </bookViews>
  <sheets>
    <sheet name="ПО по напряж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8" i="1"/>
  <c r="C17"/>
  <c r="C16"/>
  <c r="C10"/>
  <c r="C9"/>
  <c r="C7"/>
  <c r="C5" s="1"/>
  <c r="C19" s="1"/>
  <c r="M115"/>
  <c r="L115"/>
  <c r="K115"/>
  <c r="J115"/>
  <c r="I115"/>
  <c r="H115"/>
  <c r="G115"/>
  <c r="F115"/>
  <c r="E115"/>
  <c r="D115"/>
  <c r="M114"/>
  <c r="L114"/>
  <c r="K114"/>
  <c r="J114"/>
  <c r="I114"/>
  <c r="H114"/>
  <c r="G114"/>
  <c r="F114"/>
  <c r="E114"/>
  <c r="D114"/>
  <c r="M113"/>
  <c r="L113"/>
  <c r="K113"/>
  <c r="J113"/>
  <c r="I113"/>
  <c r="H113"/>
  <c r="G113"/>
  <c r="F113"/>
  <c r="E113"/>
  <c r="D113"/>
  <c r="M107"/>
  <c r="L107"/>
  <c r="K107"/>
  <c r="J107"/>
  <c r="I107"/>
  <c r="H107"/>
  <c r="G107"/>
  <c r="F107"/>
  <c r="E107"/>
  <c r="D107"/>
  <c r="M106"/>
  <c r="L106"/>
  <c r="K106"/>
  <c r="J106"/>
  <c r="I106"/>
  <c r="H106"/>
  <c r="G106"/>
  <c r="F106"/>
  <c r="E106"/>
  <c r="D106"/>
  <c r="M102"/>
  <c r="M116" s="1"/>
  <c r="L102"/>
  <c r="L116" s="1"/>
  <c r="K102"/>
  <c r="K116" s="1"/>
  <c r="J102"/>
  <c r="J116" s="1"/>
  <c r="I102"/>
  <c r="I116" s="1"/>
  <c r="H102"/>
  <c r="H116" s="1"/>
  <c r="G102"/>
  <c r="G116" s="1"/>
  <c r="F102"/>
  <c r="F116" s="1"/>
  <c r="E102"/>
  <c r="E116" s="1"/>
  <c r="D102"/>
  <c r="D116" s="1"/>
</calcChain>
</file>

<file path=xl/sharedStrings.xml><?xml version="1.0" encoding="utf-8"?>
<sst xmlns="http://schemas.openxmlformats.org/spreadsheetml/2006/main" count="126" uniqueCount="32">
  <si>
    <t>январь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</si>
  <si>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</si>
  <si>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</si>
  <si>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</si>
  <si>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</si>
  <si>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</si>
  <si>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</si>
  <si>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</si>
  <si>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</si>
  <si>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</si>
  <si>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на диапазоне напряжения СН2</t>
  </si>
  <si>
    <t>на диапазоне напряжения НН</t>
  </si>
  <si>
    <t>октябрь</t>
  </si>
  <si>
    <t>ноябрь</t>
  </si>
  <si>
    <t>декабрь</t>
  </si>
  <si>
    <t>Прочие потребители в том числе:</t>
  </si>
  <si>
    <t>на диапазоне напряжения СН1</t>
  </si>
  <si>
    <t>ИТОГО   мощность, МВт</t>
  </si>
  <si>
    <t>на диапазоне напряжения ВН</t>
  </si>
  <si>
    <t>мощность, МВт</t>
  </si>
  <si>
    <r>
      <t>эл. энергия, тыс. кВт</t>
    </r>
    <r>
      <rPr>
        <b/>
        <sz val="14"/>
        <rFont val="Calibri"/>
        <family val="2"/>
        <charset val="204"/>
      </rPr>
      <t>·</t>
    </r>
    <r>
      <rPr>
        <b/>
        <sz val="14"/>
        <rFont val="Times New Roman"/>
        <family val="1"/>
        <charset val="204"/>
      </rPr>
      <t>час</t>
    </r>
  </si>
  <si>
    <t>Население и приравненные к населению группы, тыс. кВт·час</t>
  </si>
  <si>
    <t>ИТОГО   эл. энергия, тыс. кВт·час</t>
  </si>
  <si>
    <t>ПАО "МРСК Севро-Запада"</t>
  </si>
  <si>
    <t>АО "Прионежская сетевая компания"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</si>
  <si>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</si>
  <si>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АО "ОРЭС-Петрозаводск"</t>
  </si>
  <si>
    <t>АО "Оборонэнерго"</t>
  </si>
  <si>
    <t>ООО "Энерго защита"</t>
  </si>
  <si>
    <t>ООО "Энергохолдинг"</t>
  </si>
  <si>
    <t>ООО "ОРЭС-Карелия"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</si>
  <si>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2020г.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</si>
</sst>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name val="Times New Roman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/>
    <xf numFmtId="4" fontId="5" fillId="0" borderId="2" xfId="0" applyNumberFormat="1" applyFont="1" applyBorder="1"/>
    <xf numFmtId="0" fontId="0" fillId="0" borderId="0" xfId="0" applyFill="1" applyBorder="1"/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4" fillId="0" borderId="2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5" fillId="0" borderId="3" xfId="0" applyNumberFormat="1" applyFont="1" applyFill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4" xfId="0" applyNumberFormat="1" applyFont="1" applyBorder="1"/>
    <xf numFmtId="164" fontId="4" fillId="0" borderId="2" xfId="0" applyNumberFormat="1" applyFont="1" applyBorder="1"/>
    <xf numFmtId="164" fontId="4" fillId="0" borderId="2" xfId="0" applyNumberFormat="1" applyFont="1" applyFill="1" applyBorder="1"/>
    <xf numFmtId="164" fontId="5" fillId="0" borderId="1" xfId="0" applyNumberFormat="1" applyFont="1" applyFill="1" applyBorder="1"/>
    <xf numFmtId="164" fontId="3" fillId="0" borderId="1" xfId="0" applyNumberFormat="1" applyFont="1" applyBorder="1"/>
    <xf numFmtId="164" fontId="5" fillId="0" borderId="2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164" fontId="0" fillId="0" borderId="0" xfId="0" applyNumberFormat="1"/>
    <xf numFmtId="164" fontId="5" fillId="0" borderId="0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57;&#1086;&#1089;&#1090;&#1072;&#1074;%20&#1055;&#1054;%20&#1076;&#1083;&#1103;%20&#1087;&#1077;&#1088;&#1077;&#1076;&#1072;&#1095;&#1080;_2020%20(&#1060;&#1040;&#1050;&#1058;)1.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ОРЭС"/>
      <sheetName val="ПСК"/>
      <sheetName val="МРСК"/>
      <sheetName val="Оборонэн"/>
      <sheetName val="ЭнергоЗ"/>
      <sheetName val="ЭнергоХол"/>
      <sheetName val="ОРЭС-Карелия"/>
      <sheetName val="РЭС"/>
      <sheetName val="РЭК"/>
      <sheetName val="Магнит"/>
      <sheetName val="СО ЕЭС"/>
      <sheetName val="Лист1"/>
    </sheetNames>
    <sheetDataSet>
      <sheetData sheetId="0"/>
      <sheetData sheetId="1">
        <row r="8">
          <cell r="C8">
            <v>11501.546000000004</v>
          </cell>
        </row>
        <row r="9">
          <cell r="C9">
            <v>8861.8730000000032</v>
          </cell>
        </row>
        <row r="10">
          <cell r="C10">
            <v>186.45700000000011</v>
          </cell>
        </row>
        <row r="12">
          <cell r="C12">
            <v>2473.9169999999999</v>
          </cell>
        </row>
        <row r="13">
          <cell r="C13">
            <v>672.41700000000003</v>
          </cell>
        </row>
        <row r="14">
          <cell r="C14">
            <v>29366.79099999999</v>
          </cell>
        </row>
        <row r="29">
          <cell r="C29">
            <v>8636.3609999999971</v>
          </cell>
        </row>
      </sheetData>
      <sheetData sheetId="2"/>
      <sheetData sheetId="3"/>
      <sheetData sheetId="4"/>
      <sheetData sheetId="5"/>
      <sheetData sheetId="6"/>
      <sheetData sheetId="7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70" workbookViewId="0">
      <pane ySplit="3" topLeftCell="A97" activePane="bottomLeft" state="frozen"/>
      <selection pane="bottomLeft" activeCell="O114" sqref="O114"/>
    </sheetView>
  </sheetViews>
  <sheetFormatPr defaultRowHeight="12.75"/>
  <cols>
    <col min="1" max="1" width="54.33203125" customWidth="1"/>
    <col min="2" max="2" width="17.1640625" customWidth="1"/>
    <col min="3" max="3" width="16.83203125" customWidth="1"/>
    <col min="4" max="4" width="16.6640625" customWidth="1"/>
    <col min="5" max="5" width="17.33203125" customWidth="1"/>
    <col min="6" max="6" width="17.83203125" bestFit="1" customWidth="1"/>
    <col min="7" max="7" width="16.33203125" customWidth="1"/>
    <col min="8" max="8" width="17.6640625" customWidth="1"/>
    <col min="9" max="9" width="17.83203125" bestFit="1" customWidth="1"/>
    <col min="10" max="10" width="17" customWidth="1"/>
    <col min="11" max="11" width="16.83203125" customWidth="1"/>
    <col min="12" max="12" width="17.6640625" style="3" customWidth="1"/>
    <col min="13" max="13" width="17.5" customWidth="1"/>
    <col min="14" max="15" width="14.33203125" bestFit="1" customWidth="1"/>
  </cols>
  <sheetData>
    <row r="1" spans="1:13" s="1" customFormat="1" ht="42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L1" s="4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s="2" customFormat="1" ht="25.5" customHeight="1">
      <c r="A3" s="6" t="s">
        <v>1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27" t="s">
        <v>6</v>
      </c>
      <c r="H3" s="7" t="s">
        <v>7</v>
      </c>
      <c r="I3" s="7" t="s">
        <v>8</v>
      </c>
      <c r="J3" s="7" t="s">
        <v>9</v>
      </c>
      <c r="K3" s="7" t="s">
        <v>12</v>
      </c>
      <c r="L3" s="13" t="s">
        <v>13</v>
      </c>
      <c r="M3" s="13" t="s">
        <v>14</v>
      </c>
    </row>
    <row r="4" spans="1:13" s="2" customFormat="1" ht="25.5" customHeight="1">
      <c r="A4" s="3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4"/>
      <c r="M4" s="14"/>
    </row>
    <row r="5" spans="1:13" ht="19.5">
      <c r="A5" s="8" t="s">
        <v>15</v>
      </c>
      <c r="B5" s="20">
        <v>23769.780999999999</v>
      </c>
      <c r="C5" s="20">
        <f t="shared" ref="C5" si="0">C9+C10+C8+C7</f>
        <v>23696.210000000003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.75">
      <c r="A6" s="17" t="s">
        <v>20</v>
      </c>
      <c r="B6" s="9"/>
      <c r="C6" s="9"/>
      <c r="D6" s="9"/>
      <c r="E6" s="9"/>
      <c r="F6" s="9"/>
      <c r="G6" s="19"/>
      <c r="H6" s="9"/>
      <c r="I6" s="9"/>
      <c r="J6" s="9"/>
      <c r="K6" s="9"/>
      <c r="L6" s="12"/>
      <c r="M6" s="12"/>
    </row>
    <row r="7" spans="1:13" ht="18.75">
      <c r="A7" s="16" t="s">
        <v>18</v>
      </c>
      <c r="B7" s="19">
        <v>196.923</v>
      </c>
      <c r="C7" s="19">
        <f>[1]ОРЭС!C10</f>
        <v>186.45700000000011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>
      <c r="A8" s="16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>
      <c r="A9" s="16" t="s">
        <v>10</v>
      </c>
      <c r="B9" s="19">
        <v>14259.708000000002</v>
      </c>
      <c r="C9" s="19">
        <f>[1]ОРЭС!C8+[1]ОРЭС!C12</f>
        <v>13975.463000000003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8.75">
      <c r="A10" s="16" t="s">
        <v>11</v>
      </c>
      <c r="B10" s="19">
        <v>9313.1499999999978</v>
      </c>
      <c r="C10" s="19">
        <f>[1]ОРЭС!C9+[1]ОРЭС!C13</f>
        <v>9534.2900000000027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.75">
      <c r="A11" s="17" t="s">
        <v>19</v>
      </c>
      <c r="B11" s="19"/>
      <c r="C11" s="19"/>
      <c r="D11" s="9"/>
      <c r="E11" s="9"/>
      <c r="F11" s="9"/>
      <c r="G11" s="19"/>
      <c r="H11" s="9"/>
      <c r="I11" s="9"/>
      <c r="J11" s="9"/>
      <c r="K11" s="9"/>
      <c r="L11" s="9"/>
      <c r="M11" s="9"/>
    </row>
    <row r="12" spans="1:13" ht="18.75">
      <c r="A12" s="16" t="s">
        <v>18</v>
      </c>
      <c r="B12" s="21"/>
      <c r="C12" s="21"/>
      <c r="D12" s="15"/>
      <c r="E12" s="15"/>
      <c r="F12" s="15"/>
      <c r="G12" s="22"/>
      <c r="H12" s="15"/>
      <c r="I12" s="15"/>
      <c r="J12" s="22"/>
      <c r="K12" s="22"/>
      <c r="L12" s="15"/>
      <c r="M12" s="15"/>
    </row>
    <row r="13" spans="1:13" ht="18.75">
      <c r="A13" s="16" t="s">
        <v>16</v>
      </c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8.75">
      <c r="A14" s="16" t="s">
        <v>10</v>
      </c>
      <c r="B14" s="21">
        <v>4.1180000000000003</v>
      </c>
      <c r="C14" s="21">
        <v>3.9640000000000004</v>
      </c>
      <c r="D14" s="22"/>
      <c r="E14" s="22"/>
      <c r="F14" s="23"/>
      <c r="G14" s="22"/>
      <c r="H14" s="22"/>
      <c r="I14" s="22"/>
      <c r="J14" s="22"/>
      <c r="K14" s="22"/>
      <c r="L14" s="22"/>
      <c r="M14" s="22"/>
    </row>
    <row r="15" spans="1:13" ht="18.75">
      <c r="A15" s="16" t="s">
        <v>11</v>
      </c>
      <c r="B15" s="22">
        <v>1.0850000000000002</v>
      </c>
      <c r="C15" s="22">
        <v>1.0380000000000003</v>
      </c>
      <c r="D15" s="22"/>
      <c r="E15" s="22"/>
      <c r="F15" s="23"/>
      <c r="G15" s="22"/>
      <c r="H15" s="22"/>
      <c r="I15" s="22"/>
      <c r="J15" s="22"/>
      <c r="K15" s="22"/>
      <c r="L15" s="22"/>
      <c r="M15" s="22"/>
    </row>
    <row r="16" spans="1:13" ht="39">
      <c r="A16" s="8" t="s">
        <v>21</v>
      </c>
      <c r="B16" s="20">
        <v>29330.362999999994</v>
      </c>
      <c r="C16" s="20">
        <f>[1]ОРЭС!C14</f>
        <v>29366.79099999999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5" ht="156">
      <c r="A17" s="8" t="s">
        <v>25</v>
      </c>
      <c r="B17" s="24">
        <v>11505.007999999993</v>
      </c>
      <c r="C17" s="24">
        <f>[1]ОРЭС!C29</f>
        <v>8636.3609999999971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8"/>
      <c r="O17" s="30"/>
    </row>
    <row r="18" spans="1:15" ht="19.5">
      <c r="A18" s="17" t="s">
        <v>17</v>
      </c>
      <c r="B18" s="24">
        <v>5.2030000000000003</v>
      </c>
      <c r="C18" s="24">
        <f t="shared" ref="C18" si="1">C14+C15+C13+C12</f>
        <v>5.0020000000000007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5" ht="18.75">
      <c r="A19" s="17" t="s">
        <v>22</v>
      </c>
      <c r="B19" s="25">
        <v>64605.151999999987</v>
      </c>
      <c r="C19" s="25">
        <f t="shared" ref="C19" si="2">C5+C16+C17</f>
        <v>61699.361999999986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5" ht="25.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1"/>
      <c r="M20" s="11"/>
    </row>
    <row r="21" spans="1:15" ht="25.5" customHeight="1">
      <c r="A21" s="31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4"/>
      <c r="M21" s="14"/>
    </row>
    <row r="22" spans="1:15" ht="25.5" customHeight="1">
      <c r="A22" s="8" t="s">
        <v>15</v>
      </c>
      <c r="B22" s="20">
        <v>349.101</v>
      </c>
      <c r="C22" s="20">
        <v>325.99900000000002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5" ht="25.5" customHeight="1">
      <c r="A23" s="17" t="s">
        <v>20</v>
      </c>
      <c r="B23" s="9"/>
      <c r="C23" s="9"/>
      <c r="D23" s="9"/>
      <c r="E23" s="9"/>
      <c r="F23" s="9"/>
      <c r="G23" s="19"/>
      <c r="H23" s="9"/>
      <c r="I23" s="9"/>
      <c r="J23" s="9"/>
      <c r="K23" s="9"/>
      <c r="L23" s="12"/>
      <c r="M23" s="12"/>
    </row>
    <row r="24" spans="1:15" ht="25.5" customHeight="1">
      <c r="A24" s="16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5" ht="25.5" customHeight="1">
      <c r="A25" s="16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5" ht="25.5" customHeight="1">
      <c r="A26" s="16" t="s">
        <v>10</v>
      </c>
      <c r="B26" s="19">
        <v>215.52199999999999</v>
      </c>
      <c r="C26" s="19">
        <v>203.58799999999999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5" ht="25.5" customHeight="1">
      <c r="A27" s="16" t="s">
        <v>11</v>
      </c>
      <c r="B27" s="19">
        <v>133.57900000000001</v>
      </c>
      <c r="C27" s="19">
        <v>122.411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5" ht="25.5" customHeight="1">
      <c r="A28" s="17" t="s">
        <v>19</v>
      </c>
      <c r="B28" s="19"/>
      <c r="C28" s="19"/>
      <c r="D28" s="9"/>
      <c r="E28" s="9"/>
      <c r="F28" s="9"/>
      <c r="G28" s="19"/>
      <c r="H28" s="9"/>
      <c r="I28" s="9"/>
      <c r="J28" s="9"/>
      <c r="K28" s="9"/>
      <c r="L28" s="9"/>
      <c r="M28" s="9"/>
    </row>
    <row r="29" spans="1:15" ht="25.5" customHeight="1">
      <c r="A29" s="16" t="s">
        <v>18</v>
      </c>
      <c r="B29" s="21"/>
      <c r="C29" s="21"/>
      <c r="D29" s="15"/>
      <c r="E29" s="15"/>
      <c r="F29" s="15"/>
      <c r="G29" s="22"/>
      <c r="H29" s="15"/>
      <c r="I29" s="15"/>
      <c r="J29" s="22"/>
      <c r="K29" s="22"/>
      <c r="L29" s="15"/>
      <c r="M29" s="15"/>
    </row>
    <row r="30" spans="1:15" ht="18.75">
      <c r="A30" s="16" t="s">
        <v>16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5" ht="18.75">
      <c r="A31" s="16" t="s">
        <v>10</v>
      </c>
      <c r="B31" s="21">
        <v>2E-3</v>
      </c>
      <c r="C31" s="21">
        <v>2E-3</v>
      </c>
      <c r="D31" s="22"/>
      <c r="E31" s="22"/>
      <c r="F31" s="23"/>
      <c r="G31" s="22"/>
      <c r="H31" s="22"/>
      <c r="I31" s="22"/>
      <c r="J31" s="22"/>
      <c r="K31" s="22"/>
      <c r="L31" s="22"/>
      <c r="M31" s="22"/>
    </row>
    <row r="32" spans="1:15" ht="18.75">
      <c r="A32" s="16" t="s">
        <v>11</v>
      </c>
      <c r="B32" s="22">
        <v>8.9999999999999993E-3</v>
      </c>
      <c r="C32" s="22">
        <v>8.0000000000000002E-3</v>
      </c>
      <c r="D32" s="22"/>
      <c r="E32" s="22"/>
      <c r="F32" s="23"/>
      <c r="G32" s="23"/>
      <c r="H32" s="22"/>
      <c r="I32" s="23"/>
      <c r="J32" s="22"/>
      <c r="K32" s="22"/>
      <c r="L32" s="22"/>
      <c r="M32" s="22"/>
      <c r="O32" s="29"/>
    </row>
    <row r="33" spans="1:13" ht="39">
      <c r="A33" s="8" t="s">
        <v>21</v>
      </c>
      <c r="B33" s="20">
        <v>856.226</v>
      </c>
      <c r="C33" s="20">
        <v>779.78800000000001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56">
      <c r="A34" s="8" t="s">
        <v>25</v>
      </c>
      <c r="B34" s="24">
        <v>62.032999999999902</v>
      </c>
      <c r="C34" s="24">
        <v>67.961999999999989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9.5">
      <c r="A35" s="17" t="s">
        <v>17</v>
      </c>
      <c r="B35" s="24">
        <v>1.0999999999999999E-2</v>
      </c>
      <c r="C35" s="24">
        <v>0.01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8.75">
      <c r="A36" s="17" t="s">
        <v>22</v>
      </c>
      <c r="B36" s="25">
        <v>1267.3599999999999</v>
      </c>
      <c r="C36" s="25">
        <v>1173.749</v>
      </c>
      <c r="D36" s="25"/>
      <c r="E36" s="25"/>
      <c r="F36" s="25"/>
      <c r="G36" s="28"/>
      <c r="H36" s="25"/>
      <c r="I36" s="25"/>
      <c r="J36" s="25"/>
      <c r="K36" s="25"/>
      <c r="L36" s="25"/>
      <c r="M36" s="25"/>
    </row>
    <row r="37" spans="1:13" ht="18.75">
      <c r="A37" s="31" t="s">
        <v>23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11"/>
      <c r="M37" s="11"/>
    </row>
    <row r="38" spans="1:13" ht="19.5">
      <c r="A38" s="8" t="s">
        <v>15</v>
      </c>
      <c r="B38" s="20">
        <v>1811.933</v>
      </c>
      <c r="C38" s="20">
        <v>1726.298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8.75">
      <c r="A39" s="17" t="s">
        <v>20</v>
      </c>
      <c r="B39" s="9"/>
      <c r="C39" s="9"/>
      <c r="D39" s="9"/>
      <c r="E39" s="9"/>
      <c r="F39" s="9"/>
      <c r="G39" s="19"/>
      <c r="H39" s="9"/>
      <c r="I39" s="9"/>
      <c r="J39" s="9"/>
      <c r="K39" s="9"/>
      <c r="L39" s="12"/>
      <c r="M39" s="12"/>
    </row>
    <row r="40" spans="1:13" ht="18.75">
      <c r="A40" s="16" t="s">
        <v>18</v>
      </c>
      <c r="B40" s="19">
        <v>1709.279</v>
      </c>
      <c r="C40" s="19">
        <v>1639.232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8.75">
      <c r="A41" s="16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8.75">
      <c r="A42" s="16" t="s">
        <v>10</v>
      </c>
      <c r="B42" s="19">
        <v>94.507999999999996</v>
      </c>
      <c r="C42" s="19">
        <v>82.13900000000001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8.75">
      <c r="A43" s="16" t="s">
        <v>11</v>
      </c>
      <c r="B43" s="19">
        <v>8.1460000000000008</v>
      </c>
      <c r="C43" s="19">
        <v>4.9269999999999996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8.75">
      <c r="A44" s="17" t="s">
        <v>19</v>
      </c>
      <c r="B44" s="19"/>
      <c r="C44" s="19"/>
      <c r="D44" s="9"/>
      <c r="E44" s="9"/>
      <c r="F44" s="9"/>
      <c r="G44" s="19"/>
      <c r="H44" s="9"/>
      <c r="I44" s="9"/>
      <c r="J44" s="9"/>
      <c r="K44" s="9"/>
      <c r="L44" s="9"/>
      <c r="M44" s="9"/>
    </row>
    <row r="45" spans="1:13" ht="18.75">
      <c r="A45" s="16" t="s">
        <v>18</v>
      </c>
      <c r="B45" s="21"/>
      <c r="C45" s="21"/>
      <c r="D45" s="15"/>
      <c r="E45" s="15"/>
      <c r="F45" s="15"/>
      <c r="G45" s="22"/>
      <c r="H45" s="15"/>
      <c r="I45" s="15"/>
      <c r="J45" s="22"/>
      <c r="K45" s="22"/>
      <c r="L45" s="15"/>
      <c r="M45" s="15"/>
    </row>
    <row r="46" spans="1:13" ht="18.75">
      <c r="A46" s="16" t="s">
        <v>16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8.75">
      <c r="A47" s="16" t="s">
        <v>10</v>
      </c>
      <c r="B47" s="21"/>
      <c r="C47" s="21"/>
      <c r="D47" s="22"/>
      <c r="E47" s="22"/>
      <c r="F47" s="23"/>
      <c r="G47" s="22"/>
      <c r="H47" s="22"/>
      <c r="I47" s="22"/>
      <c r="J47" s="22"/>
      <c r="K47" s="22"/>
      <c r="L47" s="22"/>
      <c r="M47" s="22"/>
    </row>
    <row r="48" spans="1:13" ht="18.75">
      <c r="A48" s="16" t="s">
        <v>11</v>
      </c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2"/>
    </row>
    <row r="49" spans="1:13" ht="39">
      <c r="A49" s="8" t="s">
        <v>21</v>
      </c>
      <c r="B49" s="20"/>
      <c r="C49" s="20"/>
      <c r="D49" s="20"/>
      <c r="E49" s="20"/>
      <c r="F49" s="20"/>
      <c r="G49" s="26"/>
      <c r="H49" s="26"/>
      <c r="I49" s="26"/>
      <c r="J49" s="10"/>
      <c r="K49" s="10"/>
      <c r="L49" s="26"/>
      <c r="M49" s="26"/>
    </row>
    <row r="50" spans="1:13" ht="156">
      <c r="A50" s="8" t="s">
        <v>25</v>
      </c>
      <c r="B50" s="24">
        <v>-8.7041485130612273E-14</v>
      </c>
      <c r="C50" s="24">
        <v>1.314000000000016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9.5">
      <c r="A51" s="17" t="s">
        <v>17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8.75">
      <c r="A52" s="17" t="s">
        <v>22</v>
      </c>
      <c r="B52" s="25">
        <v>1811.933</v>
      </c>
      <c r="C52" s="25">
        <v>1727.6120000000001</v>
      </c>
      <c r="D52" s="25"/>
      <c r="E52" s="25"/>
      <c r="F52" s="25"/>
      <c r="G52" s="28"/>
      <c r="H52" s="25"/>
      <c r="I52" s="25"/>
      <c r="J52" s="25"/>
      <c r="K52" s="25"/>
      <c r="L52" s="25"/>
      <c r="M52" s="25"/>
    </row>
    <row r="53" spans="1:13" ht="18.75">
      <c r="A53" s="31" t="s">
        <v>27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11"/>
      <c r="M53" s="11"/>
    </row>
    <row r="54" spans="1:13" ht="19.5">
      <c r="A54" s="8" t="s">
        <v>15</v>
      </c>
      <c r="B54" s="20">
        <v>472.20000000000005</v>
      </c>
      <c r="C54" s="20">
        <v>436.71200000000005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8.75">
      <c r="A55" s="17" t="s">
        <v>20</v>
      </c>
      <c r="B55" s="9"/>
      <c r="C55" s="9"/>
      <c r="D55" s="9"/>
      <c r="E55" s="9"/>
      <c r="F55" s="9"/>
      <c r="G55" s="19"/>
      <c r="H55" s="9"/>
      <c r="I55" s="9"/>
      <c r="J55" s="9"/>
      <c r="K55" s="9"/>
      <c r="L55" s="12"/>
      <c r="M55" s="12"/>
    </row>
    <row r="56" spans="1:13" ht="18.75">
      <c r="A56" s="16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8.75">
      <c r="A57" s="16" t="s">
        <v>16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8.75">
      <c r="A58" s="16" t="s">
        <v>10</v>
      </c>
      <c r="B58" s="19">
        <v>54.152999999999999</v>
      </c>
      <c r="C58" s="19">
        <v>51.874000000000002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8.75">
      <c r="A59" s="16" t="s">
        <v>11</v>
      </c>
      <c r="B59" s="19">
        <v>418.04700000000003</v>
      </c>
      <c r="C59" s="19">
        <v>384.83800000000002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8.75">
      <c r="A60" s="17" t="s">
        <v>19</v>
      </c>
      <c r="B60" s="19"/>
      <c r="C60" s="19"/>
      <c r="D60" s="9"/>
      <c r="E60" s="9"/>
      <c r="F60" s="9"/>
      <c r="G60" s="19"/>
      <c r="H60" s="9"/>
      <c r="I60" s="9"/>
      <c r="J60" s="9"/>
      <c r="K60" s="9"/>
      <c r="L60" s="9"/>
      <c r="M60" s="9"/>
    </row>
    <row r="61" spans="1:13" ht="18.75">
      <c r="A61" s="16" t="s">
        <v>18</v>
      </c>
      <c r="B61" s="21"/>
      <c r="C61" s="21"/>
      <c r="D61" s="15"/>
      <c r="E61" s="15"/>
      <c r="F61" s="15"/>
      <c r="G61" s="22"/>
      <c r="H61" s="15"/>
      <c r="I61" s="15"/>
      <c r="J61" s="22"/>
      <c r="K61" s="22"/>
      <c r="L61" s="15"/>
      <c r="M61" s="15"/>
    </row>
    <row r="62" spans="1:13" ht="18.75">
      <c r="A62" s="16" t="s">
        <v>16</v>
      </c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8.75">
      <c r="A63" s="16" t="s">
        <v>10</v>
      </c>
      <c r="B63" s="21">
        <v>0</v>
      </c>
      <c r="C63" s="21"/>
      <c r="D63" s="22"/>
      <c r="E63" s="22"/>
      <c r="F63" s="23"/>
      <c r="G63" s="22"/>
      <c r="H63" s="22"/>
      <c r="I63" s="22"/>
      <c r="J63" s="22"/>
      <c r="K63" s="22"/>
      <c r="L63" s="22"/>
      <c r="M63" s="22"/>
    </row>
    <row r="64" spans="1:13" ht="18.75">
      <c r="A64" s="16" t="s">
        <v>11</v>
      </c>
      <c r="B64" s="22"/>
      <c r="C64" s="22"/>
      <c r="D64" s="22"/>
      <c r="E64" s="22"/>
      <c r="F64" s="23"/>
      <c r="G64" s="22"/>
      <c r="H64" s="22"/>
      <c r="I64" s="22"/>
      <c r="J64" s="22"/>
      <c r="K64" s="22"/>
      <c r="L64" s="22"/>
      <c r="M64" s="22"/>
    </row>
    <row r="65" spans="1:13" ht="39">
      <c r="A65" s="8" t="s">
        <v>21</v>
      </c>
      <c r="B65" s="20">
        <v>55.938000000000002</v>
      </c>
      <c r="C65" s="20">
        <v>56.180999999999997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56">
      <c r="A66" s="8" t="s">
        <v>25</v>
      </c>
      <c r="B66" s="24">
        <v>23.33299999999997</v>
      </c>
      <c r="C66" s="24">
        <v>45.827999999999975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9.5">
      <c r="A67" s="17" t="s">
        <v>17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8.75">
      <c r="A68" s="17" t="s">
        <v>22</v>
      </c>
      <c r="B68" s="25">
        <v>551.471</v>
      </c>
      <c r="C68" s="25">
        <v>538.721</v>
      </c>
      <c r="D68" s="25"/>
      <c r="E68" s="25"/>
      <c r="F68" s="25"/>
      <c r="G68" s="28"/>
      <c r="H68" s="25"/>
      <c r="I68" s="25"/>
      <c r="J68" s="25"/>
      <c r="K68" s="25"/>
      <c r="L68" s="25"/>
      <c r="M68" s="25"/>
    </row>
    <row r="69" spans="1:13" ht="18.75">
      <c r="A69" s="31" t="s">
        <v>28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11"/>
      <c r="M69" s="11"/>
    </row>
    <row r="70" spans="1:13" ht="19.5">
      <c r="A70" s="8" t="s">
        <v>15</v>
      </c>
      <c r="B70" s="20">
        <v>252.22500000000002</v>
      </c>
      <c r="C70" s="20">
        <v>241.14499999999998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8.75">
      <c r="A71" s="17" t="s">
        <v>20</v>
      </c>
      <c r="B71" s="9"/>
      <c r="C71" s="9"/>
      <c r="D71" s="9"/>
      <c r="E71" s="9"/>
      <c r="F71" s="9"/>
      <c r="G71" s="19"/>
      <c r="H71" s="9"/>
      <c r="I71" s="9"/>
      <c r="J71" s="9"/>
      <c r="K71" s="9"/>
      <c r="L71" s="12"/>
      <c r="M71" s="12"/>
    </row>
    <row r="72" spans="1:13" ht="18.75">
      <c r="A72" s="16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8.75">
      <c r="A73" s="16" t="s">
        <v>16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.75">
      <c r="A74" s="16" t="s">
        <v>10</v>
      </c>
      <c r="B74" s="19">
        <v>249.76000000000002</v>
      </c>
      <c r="C74" s="19">
        <v>238.81699999999998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8.75">
      <c r="A75" s="16" t="s">
        <v>11</v>
      </c>
      <c r="B75" s="19">
        <v>2.4649999999999999</v>
      </c>
      <c r="C75" s="19">
        <v>2.3279999999999998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8.75">
      <c r="A76" s="17" t="s">
        <v>19</v>
      </c>
      <c r="B76" s="19"/>
      <c r="C76" s="19"/>
      <c r="D76" s="9"/>
      <c r="E76" s="9"/>
      <c r="F76" s="9"/>
      <c r="G76" s="19"/>
      <c r="H76" s="9"/>
      <c r="I76" s="9"/>
      <c r="J76" s="9"/>
      <c r="K76" s="9"/>
      <c r="L76" s="9"/>
      <c r="M76" s="9"/>
    </row>
    <row r="77" spans="1:13" ht="18.75">
      <c r="A77" s="16" t="s">
        <v>18</v>
      </c>
      <c r="B77" s="21"/>
      <c r="C77" s="21"/>
      <c r="D77" s="15"/>
      <c r="E77" s="15"/>
      <c r="F77" s="15"/>
      <c r="G77" s="22"/>
      <c r="H77" s="15"/>
      <c r="I77" s="15"/>
      <c r="J77" s="22"/>
      <c r="K77" s="22"/>
      <c r="L77" s="15"/>
      <c r="M77" s="15"/>
    </row>
    <row r="78" spans="1:13" ht="18.75">
      <c r="A78" s="16" t="s">
        <v>16</v>
      </c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8.75">
      <c r="A79" s="16" t="s">
        <v>10</v>
      </c>
      <c r="B79" s="21">
        <v>6.7000000000000004E-2</v>
      </c>
      <c r="C79" s="21">
        <v>6.4000000000000001E-2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8.75">
      <c r="A80" s="16" t="s">
        <v>11</v>
      </c>
      <c r="B80" s="21">
        <v>4.0000000000000001E-3</v>
      </c>
      <c r="C80" s="21">
        <v>3.0000000000000001E-3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39">
      <c r="A81" s="8" t="s">
        <v>21</v>
      </c>
      <c r="B81" s="20">
        <v>0</v>
      </c>
      <c r="C81" s="20">
        <v>0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56">
      <c r="A82" s="8" t="s">
        <v>25</v>
      </c>
      <c r="B82" s="24">
        <v>15.471000000000004</v>
      </c>
      <c r="C82" s="24">
        <v>15.157000000000039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9.5">
      <c r="A83" s="17" t="s">
        <v>17</v>
      </c>
      <c r="B83" s="24">
        <v>7.1000000000000008E-2</v>
      </c>
      <c r="C83" s="24">
        <v>6.7000000000000004E-2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8.75">
      <c r="A84" s="17" t="s">
        <v>22</v>
      </c>
      <c r="B84" s="25">
        <v>267.69600000000003</v>
      </c>
      <c r="C84" s="25">
        <v>256.30200000000002</v>
      </c>
      <c r="D84" s="25"/>
      <c r="E84" s="25"/>
      <c r="F84" s="25"/>
      <c r="G84" s="28"/>
      <c r="H84" s="25"/>
      <c r="I84" s="25"/>
      <c r="J84" s="25"/>
      <c r="K84" s="25"/>
      <c r="L84" s="25"/>
      <c r="M84" s="25"/>
    </row>
    <row r="85" spans="1:13" ht="18.75">
      <c r="A85" s="31" t="s">
        <v>29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11"/>
      <c r="M85" s="11"/>
    </row>
    <row r="86" spans="1:13" ht="19.5">
      <c r="A86" s="8" t="s">
        <v>15</v>
      </c>
      <c r="B86" s="20">
        <v>191.34100000000001</v>
      </c>
      <c r="C86" s="20">
        <v>200.12300000000002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8.75">
      <c r="A87" s="17" t="s">
        <v>20</v>
      </c>
      <c r="B87" s="9"/>
      <c r="C87" s="9"/>
      <c r="D87" s="9"/>
      <c r="E87" s="9"/>
      <c r="F87" s="9"/>
      <c r="G87" s="19"/>
      <c r="H87" s="9"/>
      <c r="I87" s="9"/>
      <c r="J87" s="9"/>
      <c r="K87" s="9"/>
      <c r="L87" s="12"/>
      <c r="M87" s="12"/>
    </row>
    <row r="88" spans="1:13" ht="18.75">
      <c r="A88" s="16" t="s">
        <v>18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8.75">
      <c r="A89" s="16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8.75">
      <c r="A90" s="16" t="s">
        <v>10</v>
      </c>
      <c r="B90" s="19">
        <v>146.33799999999999</v>
      </c>
      <c r="C90" s="19">
        <v>153.33000000000001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8.75">
      <c r="A91" s="16" t="s">
        <v>11</v>
      </c>
      <c r="B91" s="19">
        <v>45.003</v>
      </c>
      <c r="C91" s="19">
        <v>46.792999999999999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8.75">
      <c r="A92" s="17" t="s">
        <v>19</v>
      </c>
      <c r="B92" s="19"/>
      <c r="C92" s="19"/>
      <c r="D92" s="9"/>
      <c r="E92" s="9"/>
      <c r="F92" s="9"/>
      <c r="G92" s="19"/>
      <c r="H92" s="9"/>
      <c r="I92" s="9"/>
      <c r="J92" s="9"/>
      <c r="K92" s="9"/>
      <c r="L92" s="9"/>
      <c r="M92" s="9"/>
    </row>
    <row r="93" spans="1:13" ht="18.75">
      <c r="A93" s="16" t="s">
        <v>18</v>
      </c>
      <c r="B93" s="21"/>
      <c r="C93" s="21"/>
      <c r="D93" s="15"/>
      <c r="E93" s="15"/>
      <c r="F93" s="15"/>
      <c r="G93" s="22"/>
      <c r="H93" s="15"/>
      <c r="I93" s="15"/>
      <c r="J93" s="22"/>
      <c r="K93" s="22"/>
      <c r="L93" s="15"/>
      <c r="M93" s="15"/>
    </row>
    <row r="94" spans="1:13" ht="18.75">
      <c r="A94" s="16" t="s">
        <v>16</v>
      </c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8.75">
      <c r="A95" s="16" t="s">
        <v>10</v>
      </c>
      <c r="B95" s="21">
        <v>0</v>
      </c>
      <c r="C95" s="21"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8.75">
      <c r="A96" s="16" t="s">
        <v>11</v>
      </c>
      <c r="B96" s="21">
        <v>0</v>
      </c>
      <c r="C96" s="21"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39">
      <c r="A97" s="8" t="s">
        <v>21</v>
      </c>
      <c r="B97" s="20">
        <v>303.36799999999999</v>
      </c>
      <c r="C97" s="20">
        <v>293.02600000000001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56">
      <c r="A98" s="8" t="s">
        <v>25</v>
      </c>
      <c r="B98" s="24">
        <v>0</v>
      </c>
      <c r="C98" s="24"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9.5">
      <c r="A99" s="17" t="s">
        <v>17</v>
      </c>
      <c r="B99" s="24">
        <v>0</v>
      </c>
      <c r="C99" s="24">
        <v>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8.75">
      <c r="A100" s="17" t="s">
        <v>22</v>
      </c>
      <c r="B100" s="25">
        <v>494.709</v>
      </c>
      <c r="C100" s="25">
        <v>493.149</v>
      </c>
      <c r="D100" s="25"/>
      <c r="E100" s="25"/>
      <c r="F100" s="25"/>
      <c r="G100" s="28"/>
      <c r="H100" s="25"/>
      <c r="I100" s="25"/>
      <c r="J100" s="25"/>
      <c r="K100" s="25"/>
      <c r="L100" s="25"/>
      <c r="M100" s="25"/>
    </row>
    <row r="101" spans="1:13" ht="18.75">
      <c r="A101" s="31" t="s">
        <v>30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11"/>
      <c r="M101" s="11"/>
    </row>
    <row r="102" spans="1:13" ht="19.5">
      <c r="A102" s="8" t="s">
        <v>15</v>
      </c>
      <c r="B102" s="20">
        <v>3218.7109999999998</v>
      </c>
      <c r="C102" s="20">
        <v>3103.9359999999997</v>
      </c>
      <c r="D102" s="20">
        <f t="shared" ref="C102:D102" si="3">D106+D107+D105+D104</f>
        <v>0</v>
      </c>
      <c r="E102" s="20">
        <f>E106+E107+E105+E104</f>
        <v>0</v>
      </c>
      <c r="F102" s="20">
        <f t="shared" ref="F102:I102" si="4">F106+F107+F105+F104</f>
        <v>0</v>
      </c>
      <c r="G102" s="20">
        <f t="shared" si="4"/>
        <v>0</v>
      </c>
      <c r="H102" s="20">
        <f t="shared" si="4"/>
        <v>0</v>
      </c>
      <c r="I102" s="20">
        <f t="shared" si="4"/>
        <v>0</v>
      </c>
      <c r="J102" s="20">
        <f>J106+J107+J105+J104</f>
        <v>0</v>
      </c>
      <c r="K102" s="20">
        <f>K106+K107+K105+K104</f>
        <v>0</v>
      </c>
      <c r="L102" s="20">
        <f>L106+L107+L105+L104</f>
        <v>0</v>
      </c>
      <c r="M102" s="20">
        <f>M106+M107+M105+M104</f>
        <v>0</v>
      </c>
    </row>
    <row r="103" spans="1:13" ht="18.75">
      <c r="A103" s="17" t="s">
        <v>20</v>
      </c>
      <c r="B103" s="9"/>
      <c r="C103" s="9"/>
      <c r="D103" s="9"/>
      <c r="E103" s="9"/>
      <c r="F103" s="9"/>
      <c r="G103" s="19"/>
      <c r="H103" s="9"/>
      <c r="I103" s="9"/>
      <c r="J103" s="9"/>
      <c r="K103" s="9"/>
      <c r="L103" s="12"/>
      <c r="M103" s="12"/>
    </row>
    <row r="104" spans="1:13" ht="18.75">
      <c r="A104" s="16" t="s">
        <v>18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8.75">
      <c r="A105" s="16" t="s">
        <v>16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8.75">
      <c r="A106" s="16" t="s">
        <v>10</v>
      </c>
      <c r="B106" s="19">
        <v>3135.5909999999999</v>
      </c>
      <c r="C106" s="19">
        <v>2980.3999999999996</v>
      </c>
      <c r="D106" s="19">
        <f>'[1]ОРЭС-Карелия'!D8</f>
        <v>0</v>
      </c>
      <c r="E106" s="19">
        <f>'[1]ОРЭС-Карелия'!E8</f>
        <v>0</v>
      </c>
      <c r="F106" s="19">
        <f>'[1]ОРЭС-Карелия'!F8</f>
        <v>0</v>
      </c>
      <c r="G106" s="19">
        <f>'[1]ОРЭС-Карелия'!G8</f>
        <v>0</v>
      </c>
      <c r="H106" s="19">
        <f>'[1]ОРЭС-Карелия'!H8</f>
        <v>0</v>
      </c>
      <c r="I106" s="19">
        <f>'[1]ОРЭС-Карелия'!I8</f>
        <v>0</v>
      </c>
      <c r="J106" s="19">
        <f>'[1]ОРЭС-Карелия'!J8</f>
        <v>0</v>
      </c>
      <c r="K106" s="19">
        <f>'[1]ОРЭС-Карелия'!K8</f>
        <v>0</v>
      </c>
      <c r="L106" s="19">
        <f>'[1]ОРЭС-Карелия'!L8</f>
        <v>0</v>
      </c>
      <c r="M106" s="19">
        <f>'[1]ОРЭС-Карелия'!M8</f>
        <v>0</v>
      </c>
    </row>
    <row r="107" spans="1:13" ht="18.75">
      <c r="A107" s="16" t="s">
        <v>11</v>
      </c>
      <c r="B107" s="19">
        <v>83.12</v>
      </c>
      <c r="C107" s="19">
        <v>123.536</v>
      </c>
      <c r="D107" s="19">
        <f>'[1]ОРЭС-Карелия'!D9</f>
        <v>0</v>
      </c>
      <c r="E107" s="19">
        <f>'[1]ОРЭС-Карелия'!E9</f>
        <v>0</v>
      </c>
      <c r="F107" s="19">
        <f>'[1]ОРЭС-Карелия'!F9</f>
        <v>0</v>
      </c>
      <c r="G107" s="19">
        <f>'[1]ОРЭС-Карелия'!G9</f>
        <v>0</v>
      </c>
      <c r="H107" s="19">
        <f>'[1]ОРЭС-Карелия'!H9</f>
        <v>0</v>
      </c>
      <c r="I107" s="19">
        <f>'[1]ОРЭС-Карелия'!I9</f>
        <v>0</v>
      </c>
      <c r="J107" s="19">
        <f>'[1]ОРЭС-Карелия'!J9</f>
        <v>0</v>
      </c>
      <c r="K107" s="19">
        <f>'[1]ОРЭС-Карелия'!K9</f>
        <v>0</v>
      </c>
      <c r="L107" s="19">
        <f>'[1]ОРЭС-Карелия'!L9</f>
        <v>0</v>
      </c>
      <c r="M107" s="19">
        <f>'[1]ОРЭС-Карелия'!M9</f>
        <v>0</v>
      </c>
    </row>
    <row r="108" spans="1:13" ht="18.75">
      <c r="A108" s="17" t="s">
        <v>19</v>
      </c>
      <c r="B108" s="19"/>
      <c r="C108" s="19"/>
      <c r="D108" s="9"/>
      <c r="E108" s="9"/>
      <c r="F108" s="9"/>
      <c r="G108" s="19"/>
      <c r="H108" s="9"/>
      <c r="I108" s="9"/>
      <c r="J108" s="9"/>
      <c r="K108" s="9"/>
      <c r="L108" s="9"/>
      <c r="M108" s="9"/>
    </row>
    <row r="109" spans="1:13" ht="18.75">
      <c r="A109" s="16" t="s">
        <v>18</v>
      </c>
      <c r="B109" s="21"/>
      <c r="C109" s="21"/>
      <c r="D109" s="15"/>
      <c r="E109" s="15"/>
      <c r="F109" s="15"/>
      <c r="G109" s="22"/>
      <c r="H109" s="15"/>
      <c r="I109" s="15"/>
      <c r="J109" s="22"/>
      <c r="K109" s="22"/>
      <c r="L109" s="15"/>
      <c r="M109" s="15"/>
    </row>
    <row r="110" spans="1:13" ht="18.75">
      <c r="A110" s="16" t="s">
        <v>16</v>
      </c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8.75">
      <c r="A111" s="16" t="s">
        <v>10</v>
      </c>
      <c r="B111" s="21">
        <v>0.92800000000000005</v>
      </c>
      <c r="C111" s="21">
        <v>0.88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8.75">
      <c r="A112" s="16" t="s">
        <v>11</v>
      </c>
      <c r="B112" s="21">
        <v>6.0000000000000001E-3</v>
      </c>
      <c r="C112" s="21">
        <v>5.0000000000000001E-3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39">
      <c r="A113" s="8" t="s">
        <v>21</v>
      </c>
      <c r="B113" s="20">
        <v>1897.5400000000002</v>
      </c>
      <c r="C113" s="20">
        <v>1939.1949999999999</v>
      </c>
      <c r="D113" s="20">
        <f>'[1]ОРЭС-Карелия'!D14</f>
        <v>0</v>
      </c>
      <c r="E113" s="20">
        <f>'[1]ОРЭС-Карелия'!E14</f>
        <v>0</v>
      </c>
      <c r="F113" s="20">
        <f>'[1]ОРЭС-Карелия'!F14</f>
        <v>0</v>
      </c>
      <c r="G113" s="20">
        <f>'[1]ОРЭС-Карелия'!G14</f>
        <v>0</v>
      </c>
      <c r="H113" s="20">
        <f>'[1]ОРЭС-Карелия'!H14</f>
        <v>0</v>
      </c>
      <c r="I113" s="20">
        <f>'[1]ОРЭС-Карелия'!I14</f>
        <v>0</v>
      </c>
      <c r="J113" s="20">
        <f>'[1]ОРЭС-Карелия'!J14</f>
        <v>0</v>
      </c>
      <c r="K113" s="20">
        <f>'[1]ОРЭС-Карелия'!K14</f>
        <v>0</v>
      </c>
      <c r="L113" s="20">
        <f>'[1]ОРЭС-Карелия'!L14</f>
        <v>0</v>
      </c>
      <c r="M113" s="20">
        <f>'[1]ОРЭС-Карелия'!M14</f>
        <v>0</v>
      </c>
    </row>
    <row r="114" spans="1:13" ht="156">
      <c r="A114" s="8" t="s">
        <v>25</v>
      </c>
      <c r="B114" s="24">
        <v>991.65599999999984</v>
      </c>
      <c r="C114" s="24">
        <v>1141.1440000000009</v>
      </c>
      <c r="D114" s="24">
        <f>'[1]ОРЭС-Карелия'!D29</f>
        <v>0</v>
      </c>
      <c r="E114" s="24">
        <f>'[1]ОРЭС-Карелия'!E29</f>
        <v>0</v>
      </c>
      <c r="F114" s="24">
        <f>'[1]ОРЭС-Карелия'!F29</f>
        <v>0</v>
      </c>
      <c r="G114" s="24">
        <f>'[1]ОРЭС-Карелия'!G29</f>
        <v>0</v>
      </c>
      <c r="H114" s="24">
        <f>'[1]ОРЭС-Карелия'!H29</f>
        <v>0</v>
      </c>
      <c r="I114" s="24">
        <f>'[1]ОРЭС-Карелия'!I29</f>
        <v>0</v>
      </c>
      <c r="J114" s="24">
        <f>'[1]ОРЭС-Карелия'!J29</f>
        <v>0</v>
      </c>
      <c r="K114" s="24">
        <f>'[1]ОРЭС-Карелия'!K29</f>
        <v>0</v>
      </c>
      <c r="L114" s="24">
        <f>'[1]ОРЭС-Карелия'!L29</f>
        <v>0</v>
      </c>
      <c r="M114" s="24">
        <f>'[1]ОРЭС-Карелия'!M29</f>
        <v>0</v>
      </c>
    </row>
    <row r="115" spans="1:13" ht="19.5">
      <c r="A115" s="17" t="s">
        <v>17</v>
      </c>
      <c r="B115" s="24">
        <v>0.93400000000000005</v>
      </c>
      <c r="C115" s="24">
        <v>0.88500000000000001</v>
      </c>
      <c r="D115" s="24">
        <f t="shared" ref="D115:M115" si="5">D111+D112+D110+D109</f>
        <v>0</v>
      </c>
      <c r="E115" s="24">
        <f t="shared" si="5"/>
        <v>0</v>
      </c>
      <c r="F115" s="24">
        <f t="shared" si="5"/>
        <v>0</v>
      </c>
      <c r="G115" s="24">
        <f t="shared" si="5"/>
        <v>0</v>
      </c>
      <c r="H115" s="24">
        <f t="shared" si="5"/>
        <v>0</v>
      </c>
      <c r="I115" s="24">
        <f t="shared" si="5"/>
        <v>0</v>
      </c>
      <c r="J115" s="24">
        <f t="shared" si="5"/>
        <v>0</v>
      </c>
      <c r="K115" s="24">
        <f t="shared" si="5"/>
        <v>0</v>
      </c>
      <c r="L115" s="24">
        <f t="shared" si="5"/>
        <v>0</v>
      </c>
      <c r="M115" s="24">
        <f t="shared" si="5"/>
        <v>0</v>
      </c>
    </row>
    <row r="116" spans="1:13" ht="18.75">
      <c r="A116" s="17" t="s">
        <v>22</v>
      </c>
      <c r="B116" s="25">
        <v>6107.9070000000002</v>
      </c>
      <c r="C116" s="25">
        <v>6184.2750000000005</v>
      </c>
      <c r="D116" s="25">
        <f t="shared" ref="C116:D116" si="6">D102+D113+D114</f>
        <v>0</v>
      </c>
      <c r="E116" s="25">
        <f>E102+E113+E114</f>
        <v>0</v>
      </c>
      <c r="F116" s="25">
        <f t="shared" ref="F116:M116" si="7">F102+F113+F114</f>
        <v>0</v>
      </c>
      <c r="G116" s="28">
        <f t="shared" si="7"/>
        <v>0</v>
      </c>
      <c r="H116" s="25">
        <f t="shared" si="7"/>
        <v>0</v>
      </c>
      <c r="I116" s="25">
        <f t="shared" si="7"/>
        <v>0</v>
      </c>
      <c r="J116" s="25">
        <f t="shared" si="7"/>
        <v>0</v>
      </c>
      <c r="K116" s="25">
        <f t="shared" si="7"/>
        <v>0</v>
      </c>
      <c r="L116" s="25">
        <f t="shared" si="7"/>
        <v>0</v>
      </c>
      <c r="M116" s="25">
        <f t="shared" si="7"/>
        <v>0</v>
      </c>
    </row>
  </sheetData>
  <mergeCells count="9">
    <mergeCell ref="A101:K101"/>
    <mergeCell ref="A85:K85"/>
    <mergeCell ref="A69:K69"/>
    <mergeCell ref="A1:J1"/>
    <mergeCell ref="A4:K4"/>
    <mergeCell ref="A20:K20"/>
    <mergeCell ref="A37:K37"/>
    <mergeCell ref="A53:K53"/>
    <mergeCell ref="A21:K21"/>
  </mergeCells>
  <phoneticPr fontId="2" type="noConversion"/>
  <pageMargins left="0.65" right="0.75" top="1" bottom="1" header="0.5" footer="0.5"/>
  <pageSetup paperSize="9" scale="34" orientation="portrait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 напряж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volchegurskaya.e</dc:creator>
  <cp:lastModifiedBy>o.osipova</cp:lastModifiedBy>
  <cp:lastPrinted>2018-12-13T07:04:42Z</cp:lastPrinted>
  <dcterms:created xsi:type="dcterms:W3CDTF">2010-02-11T08:01:42Z</dcterms:created>
  <dcterms:modified xsi:type="dcterms:W3CDTF">2020-03-13T06:36:21Z</dcterms:modified>
</cp:coreProperties>
</file>